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червень" sheetId="18" r:id="rId1"/>
  </sheets>
  <definedNames>
    <definedName name="_xlnm.Print_Area" localSheetId="0">червень!$A$1:$V$27</definedName>
  </definedNames>
  <calcPr calcId="125725"/>
</workbook>
</file>

<file path=xl/calcChain.xml><?xml version="1.0" encoding="utf-8"?>
<calcChain xmlns="http://schemas.openxmlformats.org/spreadsheetml/2006/main">
  <c r="P14" i="18"/>
  <c r="N14"/>
  <c r="F13"/>
  <c r="H13"/>
  <c r="H14" s="1"/>
  <c r="I14"/>
  <c r="F14"/>
  <c r="E14" l="1"/>
  <c r="K13"/>
  <c r="J14"/>
  <c r="L13" l="1"/>
  <c r="O13"/>
  <c r="K14"/>
  <c r="M13"/>
  <c r="M14" s="1"/>
  <c r="Q13" l="1"/>
  <c r="L14"/>
  <c r="Q14" l="1"/>
  <c r="R13"/>
  <c r="R14" s="1"/>
</calcChain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<sst xmlns="http://schemas.openxmlformats.org/spreadsheetml/2006/main" count="25" uniqueCount="23">
  <si>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</si>
  <si>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</si>
  <si>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</si>
  <si>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</si>
  <si>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</si>
  <si>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</si>
  <si>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</si>
  <si>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</si>
  <si>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</si>
  <si>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</si>
  <si>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</si>
  <si>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</si>
  <si>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</si>
  <si>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</si>
  <si>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</si>
  <si>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</si>
  <si>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</si>
  <si>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</si>
  <si>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</si>
  <si>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</si>
  <si>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</si>
  <si>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</si>
  <si>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Витяг з відомості нарахування заробітної плати за червень місяць 2022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</si>
</sst>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2" fontId="1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workbookViewId="0">
      <selection activeCell="C19" sqref="C19"/>
    </sheetView>
  </sheetViews>
  <sheetFormatPr defaultRowHeight="12.75"/>
  <cols>
    <col min="1" max="1" width="2.5703125" customWidth="1"/>
    <col min="2" max="2" width="16.28515625" style="47" customWidth="1"/>
    <col min="3" max="3" width="2.5703125" style="47" customWidth="1"/>
    <col min="4" max="4" width="2.85546875" style="47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0" width="6.140625" customWidth="1"/>
    <col min="11" max="11" width="8.85546875" customWidth="1"/>
    <col min="12" max="13" width="6.42578125" customWidth="1"/>
    <col min="14" max="14" width="5.140625" customWidth="1"/>
    <col min="15" max="15" width="6.7109375" customWidth="1"/>
    <col min="16" max="16" width="7.85546875" customWidth="1"/>
    <col min="17" max="17" width="6.85546875" customWidth="1"/>
    <col min="18" max="18" width="7" customWidth="1"/>
    <col min="19" max="22" width="9.140625" hidden="1" customWidth="1"/>
  </cols>
  <sheetData>
    <row r="1" spans="1:23">
      <c r="P1" s="63"/>
      <c r="Q1" s="63"/>
      <c r="R1" s="63"/>
      <c r="S1" s="63"/>
      <c r="T1" s="63"/>
      <c r="U1" s="63"/>
      <c r="V1" s="63"/>
    </row>
    <row r="2" spans="1:23">
      <c r="P2" s="63"/>
      <c r="Q2" s="63"/>
      <c r="R2" s="63"/>
      <c r="S2" s="63"/>
      <c r="T2" s="63"/>
      <c r="U2" s="63"/>
      <c r="V2" s="63"/>
    </row>
    <row r="3" spans="1:23" ht="36" customHeight="1">
      <c r="A3" s="64" t="s">
        <v>19</v>
      </c>
      <c r="B3" s="64"/>
      <c r="C3" s="64"/>
      <c r="D3" s="64"/>
      <c r="E3" s="64"/>
      <c r="F3" s="64"/>
      <c r="G3" s="64"/>
      <c r="H3" s="64"/>
      <c r="I3" s="1"/>
      <c r="J3" s="1"/>
      <c r="P3" s="63"/>
      <c r="Q3" s="63"/>
      <c r="R3" s="63"/>
      <c r="S3" s="63"/>
      <c r="T3" s="63"/>
      <c r="U3" s="63"/>
      <c r="V3" s="63"/>
    </row>
    <row r="4" spans="1:23" ht="15.75">
      <c r="A4" s="65" t="s">
        <v>16</v>
      </c>
      <c r="B4" s="65"/>
      <c r="C4" s="65"/>
      <c r="D4" s="65"/>
      <c r="E4" s="65"/>
      <c r="F4" s="65"/>
      <c r="G4" s="65"/>
      <c r="H4" s="65"/>
      <c r="I4" s="23"/>
      <c r="J4" s="23"/>
      <c r="K4" s="23"/>
      <c r="L4" s="23"/>
      <c r="M4" s="23"/>
      <c r="N4" s="23"/>
      <c r="O4" s="23"/>
      <c r="P4" s="63"/>
      <c r="Q4" s="63"/>
      <c r="R4" s="63"/>
      <c r="S4" s="63"/>
      <c r="T4" s="63"/>
      <c r="U4" s="63"/>
      <c r="V4" s="63"/>
      <c r="W4" s="17"/>
    </row>
    <row r="5" spans="1:23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63"/>
      <c r="Q5" s="63"/>
      <c r="R5" s="63"/>
      <c r="S5" s="63"/>
      <c r="T5" s="63"/>
      <c r="U5" s="63"/>
      <c r="V5" s="63"/>
    </row>
    <row r="6" spans="1:23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3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66"/>
      <c r="M7" s="66"/>
      <c r="N7" s="25"/>
      <c r="O7" s="25"/>
      <c r="P7" s="25"/>
      <c r="Q7" s="25"/>
      <c r="R7" s="29" t="s">
        <v>15</v>
      </c>
      <c r="S7" s="30"/>
      <c r="T7" s="32"/>
      <c r="U7" s="67"/>
      <c r="V7" s="67"/>
    </row>
    <row r="8" spans="1:23">
      <c r="T8" s="34"/>
      <c r="U8" s="34"/>
      <c r="V8" s="34"/>
    </row>
    <row r="9" spans="1:23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1:23" ht="14.25" customHeight="1">
      <c r="B10" s="49"/>
      <c r="C10" s="72" t="s">
        <v>15</v>
      </c>
      <c r="D10" s="72"/>
      <c r="E10" s="72"/>
      <c r="F10" s="72"/>
      <c r="G10" s="72"/>
      <c r="H10" s="72"/>
      <c r="I10" s="72"/>
      <c r="J10" s="72"/>
      <c r="K10" s="72"/>
      <c r="L10" s="72"/>
      <c r="M10" s="14"/>
      <c r="N10" s="14"/>
      <c r="O10" s="3"/>
      <c r="P10" s="3"/>
      <c r="Q10" s="3"/>
      <c r="R10" s="3"/>
    </row>
    <row r="11" spans="1:23" ht="21" customHeight="1">
      <c r="A11" s="73" t="s">
        <v>0</v>
      </c>
      <c r="B11" s="75" t="s">
        <v>1</v>
      </c>
      <c r="C11" s="77" t="s">
        <v>2</v>
      </c>
      <c r="D11" s="79" t="s">
        <v>3</v>
      </c>
      <c r="E11" s="61" t="s">
        <v>12</v>
      </c>
      <c r="F11" s="70" t="s">
        <v>4</v>
      </c>
      <c r="G11" s="81" t="s">
        <v>5</v>
      </c>
      <c r="H11" s="82"/>
      <c r="I11" s="61" t="s">
        <v>13</v>
      </c>
      <c r="J11" s="61" t="s">
        <v>21</v>
      </c>
      <c r="K11" s="68" t="s">
        <v>8</v>
      </c>
      <c r="L11" s="70" t="s">
        <v>17</v>
      </c>
      <c r="M11" s="83">
        <v>1.4999999999999999E-2</v>
      </c>
      <c r="N11" s="73" t="s">
        <v>14</v>
      </c>
      <c r="O11" s="73" t="s">
        <v>18</v>
      </c>
      <c r="P11" s="73" t="s">
        <v>9</v>
      </c>
      <c r="Q11" s="73" t="s">
        <v>10</v>
      </c>
      <c r="R11" s="73" t="s">
        <v>11</v>
      </c>
    </row>
    <row r="12" spans="1:23" ht="61.5" customHeight="1">
      <c r="A12" s="74"/>
      <c r="B12" s="76"/>
      <c r="C12" s="78"/>
      <c r="D12" s="80"/>
      <c r="E12" s="62"/>
      <c r="F12" s="71"/>
      <c r="G12" s="13" t="s">
        <v>6</v>
      </c>
      <c r="H12" s="13" t="s">
        <v>7</v>
      </c>
      <c r="I12" s="62"/>
      <c r="J12" s="62"/>
      <c r="K12" s="69"/>
      <c r="L12" s="71"/>
      <c r="M12" s="84"/>
      <c r="N12" s="74"/>
      <c r="O12" s="74"/>
      <c r="P12" s="74"/>
      <c r="Q12" s="74"/>
      <c r="R12" s="74"/>
      <c r="U12" s="9" t="s">
        <v>15</v>
      </c>
    </row>
    <row r="13" spans="1:23" ht="16.5" customHeight="1">
      <c r="A13" s="19">
        <v>1</v>
      </c>
      <c r="B13" s="55" t="s">
        <v>20</v>
      </c>
      <c r="C13" s="44">
        <v>22</v>
      </c>
      <c r="D13" s="44">
        <v>22</v>
      </c>
      <c r="E13" s="11">
        <v>7900</v>
      </c>
      <c r="F13" s="11">
        <f>(700/C13)*D13</f>
        <v>700</v>
      </c>
      <c r="G13" s="10">
        <v>50</v>
      </c>
      <c r="H13" s="18">
        <f>E13*0.5</f>
        <v>3950</v>
      </c>
      <c r="I13" s="41"/>
      <c r="J13" s="46">
        <v>5925</v>
      </c>
      <c r="K13" s="11">
        <f>E13++F13+H13+I13+J13</f>
        <v>18475</v>
      </c>
      <c r="L13" s="11">
        <f>K13*0.18</f>
        <v>3325.5</v>
      </c>
      <c r="M13" s="11">
        <f>K13*0.015</f>
        <v>277.125</v>
      </c>
      <c r="N13" s="36">
        <v>0</v>
      </c>
      <c r="O13" s="11">
        <f>K13*0.22</f>
        <v>4064.5</v>
      </c>
      <c r="P13" s="11">
        <v>7300</v>
      </c>
      <c r="Q13" s="6">
        <f>L13+M13+N13+P13</f>
        <v>10902.625</v>
      </c>
      <c r="R13" s="20">
        <f>K13-Q13</f>
        <v>7572.375</v>
      </c>
      <c r="S13" s="9"/>
      <c r="U13" s="17"/>
    </row>
    <row r="14" spans="1:23" ht="14.25" customHeight="1">
      <c r="A14" s="2"/>
      <c r="B14" s="43"/>
      <c r="C14" s="45"/>
      <c r="D14" s="45"/>
      <c r="E14" s="6">
        <f>SUM(E13:E13)</f>
        <v>7900</v>
      </c>
      <c r="F14" s="6">
        <f>SUM(F13:F13)</f>
        <v>700</v>
      </c>
      <c r="G14" s="5"/>
      <c r="H14" s="6">
        <f t="shared" ref="H14:N14" si="0">SUM(H13:H13)</f>
        <v>3950</v>
      </c>
      <c r="I14" s="6">
        <f t="shared" si="0"/>
        <v>0</v>
      </c>
      <c r="J14" s="6">
        <f t="shared" si="0"/>
        <v>5925</v>
      </c>
      <c r="K14" s="18">
        <f t="shared" si="0"/>
        <v>18475</v>
      </c>
      <c r="L14" s="18">
        <f t="shared" si="0"/>
        <v>3325.5</v>
      </c>
      <c r="M14" s="18">
        <f t="shared" si="0"/>
        <v>277.125</v>
      </c>
      <c r="N14" s="42">
        <f t="shared" si="0"/>
        <v>0</v>
      </c>
      <c r="O14" s="18">
        <v>7142.98</v>
      </c>
      <c r="P14" s="18">
        <f>SUM(P13:P13)</f>
        <v>7300</v>
      </c>
      <c r="Q14" s="18">
        <f>SUM(Q13:Q13)</f>
        <v>10902.625</v>
      </c>
      <c r="R14" s="41">
        <f>SUM(R13:R13)</f>
        <v>7572.375</v>
      </c>
      <c r="S14" s="9"/>
      <c r="T14" s="9"/>
    </row>
    <row r="15" spans="1:23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1:23" ht="16.5" customHeight="1">
      <c r="B16" s="87"/>
      <c r="C16" s="87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21" ht="2.25" customHeight="1">
      <c r="B18" s="88"/>
      <c r="C18" s="88"/>
      <c r="D18" s="88"/>
      <c r="E18" s="88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1">
      <c r="B19" s="56"/>
      <c r="K19" s="38"/>
      <c r="L19" s="37"/>
      <c r="M19" s="12"/>
      <c r="N19" s="16"/>
      <c r="T19" s="9"/>
    </row>
    <row r="20" spans="2:21">
      <c r="B20" s="57"/>
      <c r="C20" s="89"/>
      <c r="D20" s="90"/>
      <c r="E20" s="90"/>
      <c r="F20" s="90"/>
      <c r="G20" s="90"/>
      <c r="H20" s="90"/>
      <c r="I20" s="90"/>
      <c r="J20" s="90"/>
    </row>
    <row r="21" spans="2:21">
      <c r="C21" s="91"/>
      <c r="D21" s="92"/>
      <c r="E21" s="92"/>
      <c r="F21" s="92"/>
      <c r="G21" s="92"/>
      <c r="H21" s="92"/>
      <c r="I21" s="92"/>
      <c r="J21" s="92"/>
    </row>
    <row r="23" spans="2:21">
      <c r="B23" s="57"/>
      <c r="C23" s="85"/>
      <c r="D23" s="86"/>
      <c r="E23" s="86"/>
      <c r="F23" s="86"/>
      <c r="G23" s="86"/>
      <c r="H23" s="86"/>
      <c r="I23" s="86"/>
      <c r="J23" s="86"/>
    </row>
    <row r="24" spans="2:21">
      <c r="C24" s="85"/>
      <c r="D24" s="86"/>
      <c r="E24" s="86"/>
      <c r="F24" s="86"/>
      <c r="G24" s="86"/>
      <c r="H24" s="86"/>
      <c r="I24" s="86"/>
      <c r="J24" s="86"/>
    </row>
  </sheetData>
  <mergeCells count="29">
    <mergeCell ref="Q11:Q12"/>
    <mergeCell ref="R11:R12"/>
    <mergeCell ref="C23:J23"/>
    <mergeCell ref="C24:J24"/>
    <mergeCell ref="B16:C16"/>
    <mergeCell ref="B18:E18"/>
    <mergeCell ref="C20:J20"/>
    <mergeCell ref="C21:J21"/>
    <mergeCell ref="G11:H11"/>
    <mergeCell ref="M11:M12"/>
    <mergeCell ref="N11:N12"/>
    <mergeCell ref="O11:O12"/>
    <mergeCell ref="P11:P12"/>
    <mergeCell ref="I11:I12"/>
    <mergeCell ref="J11:J12"/>
    <mergeCell ref="P1:V5"/>
    <mergeCell ref="A3:H3"/>
    <mergeCell ref="A4:H4"/>
    <mergeCell ref="L7:M7"/>
    <mergeCell ref="U7:V7"/>
    <mergeCell ref="K11:K12"/>
    <mergeCell ref="L11:L12"/>
    <mergeCell ref="C10:L10"/>
    <mergeCell ref="A11:A12"/>
    <mergeCell ref="B11:B12"/>
    <mergeCell ref="C11:C12"/>
    <mergeCell ref="D11:D12"/>
    <mergeCell ref="E11:E12"/>
    <mergeCell ref="F11:F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червень</vt:lpstr>
      <vt:lpstr>червень!Область_печати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2022-07-06T13:25:25Z</dcterms:modified>
</cp:coreProperties>
</file>